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 activeTab="1"/>
  </bookViews>
  <sheets>
    <sheet name="医气" sheetId="5" r:id="rId1"/>
    <sheet name="Sheet1" sheetId="6" r:id="rId2"/>
  </sheets>
  <definedNames>
    <definedName name="_xlnm._FilterDatabase" localSheetId="0" hidden="1">医气!$A$2:$H$41</definedName>
  </definedNames>
  <calcPr calcId="144525"/>
</workbook>
</file>

<file path=xl/sharedStrings.xml><?xml version="1.0" encoding="utf-8"?>
<sst xmlns="http://schemas.openxmlformats.org/spreadsheetml/2006/main" count="81">
  <si>
    <r>
      <rPr>
        <sz val="16"/>
        <color rgb="FF000000"/>
        <rFont val="宋体"/>
        <charset val="134"/>
      </rPr>
      <t xml:space="preserve">  医气工程  </t>
    </r>
    <r>
      <rPr>
        <sz val="16"/>
        <color rgb="FF000000"/>
        <rFont val="宋体"/>
        <charset val="134"/>
      </rPr>
      <t>医用气体系统工程报价清单</t>
    </r>
  </si>
  <si>
    <t>序号</t>
  </si>
  <si>
    <t>名称</t>
  </si>
  <si>
    <t>规格</t>
  </si>
  <si>
    <t>单位</t>
  </si>
  <si>
    <t>数量</t>
  </si>
  <si>
    <t>单价</t>
  </si>
  <si>
    <t>合价</t>
  </si>
  <si>
    <t>备注</t>
  </si>
  <si>
    <t xml:space="preserve">
一、</t>
  </si>
  <si>
    <t xml:space="preserve">
医用中心供氧系统</t>
  </si>
  <si>
    <t>脱脂紫铜管</t>
  </si>
  <si>
    <t>φ16*1</t>
  </si>
  <si>
    <t>米</t>
  </si>
  <si>
    <t>φ12×1.0</t>
  </si>
  <si>
    <t>φ8×1.0</t>
  </si>
  <si>
    <t>铝合金综合治疗带</t>
  </si>
  <si>
    <t>铝合金</t>
  </si>
  <si>
    <t>侧板</t>
  </si>
  <si>
    <t>1.5mm</t>
  </si>
  <si>
    <t>付</t>
  </si>
  <si>
    <t>氧气终端</t>
  </si>
  <si>
    <t>国标</t>
  </si>
  <si>
    <t>个</t>
  </si>
  <si>
    <t>氧气支管维修阀</t>
  </si>
  <si>
    <t>TSJ1-4</t>
  </si>
  <si>
    <t>楼层截止阀</t>
  </si>
  <si>
    <t>TSJ1-12</t>
  </si>
  <si>
    <t>医用氧气二级减压箱</t>
  </si>
  <si>
    <t>双回路</t>
  </si>
  <si>
    <t>台</t>
  </si>
  <si>
    <t>报警箱</t>
  </si>
  <si>
    <t>双气</t>
  </si>
  <si>
    <t>管道支撑安装</t>
  </si>
  <si>
    <t>∠30×3</t>
  </si>
  <si>
    <t>kg</t>
  </si>
  <si>
    <t>铝合金装饰槽板</t>
  </si>
  <si>
    <t>配套</t>
  </si>
  <si>
    <t>辅材</t>
  </si>
  <si>
    <t>弯头、三通、焊材、紧固件等</t>
  </si>
  <si>
    <t>批</t>
  </si>
  <si>
    <t>合计</t>
  </si>
  <si>
    <t xml:space="preserve">二
</t>
  </si>
  <si>
    <t xml:space="preserve">
医用中心吸引系统</t>
  </si>
  <si>
    <t>镀锌管</t>
  </si>
  <si>
    <t>DN40</t>
  </si>
  <si>
    <t>DN25</t>
  </si>
  <si>
    <t>φ8×1</t>
  </si>
  <si>
    <t>吸引终端</t>
  </si>
  <si>
    <t>不锈钢球头、帽</t>
  </si>
  <si>
    <t>6YC</t>
  </si>
  <si>
    <t>套</t>
  </si>
  <si>
    <t>气体焊材、三通、弯头等</t>
  </si>
  <si>
    <t>三</t>
  </si>
  <si>
    <t>呼叫系统</t>
  </si>
  <si>
    <t>呼叫主机</t>
  </si>
  <si>
    <t>HX-5288</t>
  </si>
  <si>
    <t>呼叫分机</t>
  </si>
  <si>
    <t>HX-868</t>
  </si>
  <si>
    <t>走廊显示屏</t>
  </si>
  <si>
    <t>HX-08</t>
  </si>
  <si>
    <t>信号传输线</t>
  </si>
  <si>
    <t>2*1</t>
  </si>
  <si>
    <t>m</t>
  </si>
  <si>
    <t>四</t>
  </si>
  <si>
    <t>配套电器系统</t>
  </si>
  <si>
    <t>大板开关</t>
  </si>
  <si>
    <t>单联单控</t>
  </si>
  <si>
    <t>五孔插座</t>
  </si>
  <si>
    <t>国标五孔</t>
  </si>
  <si>
    <t>LED床头灯（含灯罩）</t>
  </si>
  <si>
    <t>LED4W</t>
  </si>
  <si>
    <t>漏电保护器</t>
  </si>
  <si>
    <t>16A</t>
  </si>
  <si>
    <t>电源线</t>
  </si>
  <si>
    <t>2.5mm2</t>
  </si>
  <si>
    <t>主要材料小计</t>
  </si>
  <si>
    <t>总计</t>
  </si>
  <si>
    <t>小写：</t>
  </si>
  <si>
    <t>大写：</t>
  </si>
  <si>
    <t>红河州中医医院综合楼增装设备带、呼叫系统设施设备项目报价表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</si>
</sst>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177" formatCode="0.00_ "/>
    <numFmt numFmtId="7" formatCode="&quot;￥&quot;#,##0.00;&quot;￥&quot;\-#,##0.00"/>
    <numFmt numFmtId="178" formatCode="0_ "/>
  </numFmts>
  <fonts count="33">
    <font>
      <sz val="9"/>
      <color theme="1"/>
      <name val="宋体"/>
      <charset val="134"/>
      <scheme val="minor"/>
    </font>
    <font>
      <sz val="12"/>
      <name val="宋体"/>
      <charset val="134"/>
    </font>
    <font>
      <b/>
      <sz val="16"/>
      <color rgb="FF000000"/>
      <name val="Microsoft YaHei"/>
      <charset val="134"/>
    </font>
    <font>
      <b/>
      <u/>
      <sz val="16"/>
      <color rgb="FF000000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6"/>
      <color rgb="FF000000"/>
      <name val="宋体"/>
      <charset val="134"/>
    </font>
    <font>
      <sz val="16"/>
      <color rgb="FF000000"/>
      <name val="宋体"/>
      <charset val="134"/>
    </font>
    <font>
      <b/>
      <sz val="1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0"/>
      </right>
      <top/>
      <bottom style="thin">
        <color auto="1"/>
      </bottom>
      <diagonal/>
    </border>
    <border>
      <left/>
      <right style="thin">
        <color indexed="0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8"/>
      </bottom>
      <diagonal/>
    </border>
    <border>
      <left style="thin">
        <color indexed="0"/>
      </left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1" fillId="0" borderId="0"/>
    <xf numFmtId="42" fontId="9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9" fillId="18" borderId="18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13" borderId="16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17" fillId="9" borderId="14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" fillId="0" borderId="0"/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8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7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7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7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7" fontId="1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7" fontId="11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7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7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vertical="top" wrapText="1"/>
    </xf>
    <xf numFmtId="7" fontId="7" fillId="0" borderId="4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>
      <alignment horizontal="left" vertical="center" wrapText="1"/>
    </xf>
    <xf numFmtId="178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  <xf numFmtId="7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</cellXfs>
  <cellStyles count="56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" xfId="52"/>
    <cellStyle name="常规_永川区集爱医院成本LLL160613" xfId="53"/>
    <cellStyle name="常规 2 2 3 2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1"/>
  <sheetViews>
    <sheetView topLeftCell="A18" workbookViewId="0">
      <selection activeCell="A3" sqref="A3:H41"/>
    </sheetView>
  </sheetViews>
  <sheetFormatPr defaultColWidth="12" defaultRowHeight="20" customHeight="1" outlineLevelCol="7"/>
  <cols>
    <col min="1" max="1" width="8" style="1" customWidth="1"/>
    <col min="2" max="2" width="27.3333333333333" style="1" customWidth="1"/>
    <col min="3" max="3" width="23.1666666666667" style="39" customWidth="1"/>
    <col min="4" max="4" width="12.8333333333333" style="1" customWidth="1"/>
    <col min="5" max="5" width="13.6666666666667" style="1" customWidth="1"/>
    <col min="6" max="6" width="14.6666666666667" style="40" customWidth="1"/>
    <col min="7" max="7" width="17.8333333333333" style="40" customWidth="1"/>
    <col min="8" max="8" width="12.6666666666667" style="1" customWidth="1"/>
    <col min="9" max="14" width="12" style="1" customWidth="1"/>
    <col min="15" max="16378" width="12" style="1"/>
    <col min="16379" max="16384" width="12" style="41"/>
  </cols>
  <sheetData>
    <row r="1" s="1" customFormat="1" ht="28" customHeight="1" spans="1:8">
      <c r="A1" s="42" t="s">
        <v>0</v>
      </c>
      <c r="B1" s="43"/>
      <c r="C1" s="43"/>
      <c r="D1" s="43"/>
      <c r="E1" s="43"/>
      <c r="F1" s="44"/>
      <c r="G1" s="44"/>
      <c r="H1" s="43"/>
    </row>
    <row r="2" s="1" customFormat="1" customHeight="1" spans="1:8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6" t="s">
        <v>6</v>
      </c>
      <c r="G2" s="46" t="s">
        <v>7</v>
      </c>
      <c r="H2" s="45" t="s">
        <v>8</v>
      </c>
    </row>
    <row r="3" s="1" customFormat="1" ht="34" customHeight="1" spans="1:8">
      <c r="A3" s="47" t="s">
        <v>9</v>
      </c>
      <c r="B3" s="47" t="s">
        <v>10</v>
      </c>
      <c r="C3" s="47"/>
      <c r="D3" s="47"/>
      <c r="E3" s="47"/>
      <c r="F3" s="47"/>
      <c r="G3" s="47"/>
      <c r="H3" s="48"/>
    </row>
    <row r="4" s="1" customFormat="1" customHeight="1" spans="1:8">
      <c r="A4" s="49">
        <v>1</v>
      </c>
      <c r="B4" s="50" t="s">
        <v>11</v>
      </c>
      <c r="C4" s="50" t="s">
        <v>12</v>
      </c>
      <c r="D4" s="49" t="s">
        <v>13</v>
      </c>
      <c r="E4" s="51">
        <v>50</v>
      </c>
      <c r="F4" s="52">
        <v>65</v>
      </c>
      <c r="G4" s="52">
        <f t="shared" ref="G4:G16" si="0">E4*F4</f>
        <v>3250</v>
      </c>
      <c r="H4" s="50"/>
    </row>
    <row r="5" s="1" customFormat="1" customHeight="1" spans="1:8">
      <c r="A5" s="49">
        <v>2</v>
      </c>
      <c r="B5" s="50" t="s">
        <v>11</v>
      </c>
      <c r="C5" s="50" t="s">
        <v>14</v>
      </c>
      <c r="D5" s="49" t="s">
        <v>13</v>
      </c>
      <c r="E5" s="51">
        <v>140</v>
      </c>
      <c r="F5" s="52">
        <v>45</v>
      </c>
      <c r="G5" s="52">
        <f t="shared" si="0"/>
        <v>6300</v>
      </c>
      <c r="H5" s="50"/>
    </row>
    <row r="6" s="1" customFormat="1" customHeight="1" spans="1:8">
      <c r="A6" s="49">
        <v>3</v>
      </c>
      <c r="B6" s="50" t="s">
        <v>11</v>
      </c>
      <c r="C6" s="50" t="s">
        <v>15</v>
      </c>
      <c r="D6" s="49" t="s">
        <v>13</v>
      </c>
      <c r="E6" s="51">
        <v>400</v>
      </c>
      <c r="F6" s="52">
        <v>28</v>
      </c>
      <c r="G6" s="52">
        <f t="shared" si="0"/>
        <v>11200</v>
      </c>
      <c r="H6" s="50"/>
    </row>
    <row r="7" s="1" customFormat="1" customHeight="1" spans="1:8">
      <c r="A7" s="49">
        <v>4</v>
      </c>
      <c r="B7" s="50" t="s">
        <v>16</v>
      </c>
      <c r="C7" s="50" t="s">
        <v>17</v>
      </c>
      <c r="D7" s="49" t="s">
        <v>13</v>
      </c>
      <c r="E7" s="51">
        <v>260</v>
      </c>
      <c r="F7" s="52">
        <v>145</v>
      </c>
      <c r="G7" s="52">
        <f t="shared" si="0"/>
        <v>37700</v>
      </c>
      <c r="H7" s="53"/>
    </row>
    <row r="8" s="1" customFormat="1" customHeight="1" spans="1:8">
      <c r="A8" s="49">
        <v>5</v>
      </c>
      <c r="B8" s="50" t="s">
        <v>18</v>
      </c>
      <c r="C8" s="50" t="s">
        <v>19</v>
      </c>
      <c r="D8" s="49" t="s">
        <v>20</v>
      </c>
      <c r="E8" s="51">
        <v>90</v>
      </c>
      <c r="F8" s="52">
        <v>5</v>
      </c>
      <c r="G8" s="52">
        <f t="shared" si="0"/>
        <v>450</v>
      </c>
      <c r="H8" s="50"/>
    </row>
    <row r="9" s="1" customFormat="1" customHeight="1" spans="1:8">
      <c r="A9" s="49">
        <v>6</v>
      </c>
      <c r="B9" s="50" t="s">
        <v>21</v>
      </c>
      <c r="C9" s="50" t="s">
        <v>22</v>
      </c>
      <c r="D9" s="49" t="s">
        <v>23</v>
      </c>
      <c r="E9" s="51">
        <v>110</v>
      </c>
      <c r="F9" s="52">
        <v>80</v>
      </c>
      <c r="G9" s="52">
        <f t="shared" si="0"/>
        <v>8800</v>
      </c>
      <c r="H9" s="50"/>
    </row>
    <row r="10" s="1" customFormat="1" customHeight="1" spans="1:8">
      <c r="A10" s="49">
        <v>7</v>
      </c>
      <c r="B10" s="50" t="s">
        <v>24</v>
      </c>
      <c r="C10" s="50" t="s">
        <v>25</v>
      </c>
      <c r="D10" s="49" t="s">
        <v>23</v>
      </c>
      <c r="E10" s="51">
        <v>45</v>
      </c>
      <c r="F10" s="52">
        <v>65</v>
      </c>
      <c r="G10" s="52">
        <f t="shared" si="0"/>
        <v>2925</v>
      </c>
      <c r="H10" s="50"/>
    </row>
    <row r="11" s="1" customFormat="1" customHeight="1" spans="1:8">
      <c r="A11" s="49">
        <v>8</v>
      </c>
      <c r="B11" s="50" t="s">
        <v>26</v>
      </c>
      <c r="C11" s="50" t="s">
        <v>27</v>
      </c>
      <c r="D11" s="49" t="s">
        <v>23</v>
      </c>
      <c r="E11" s="51">
        <v>2</v>
      </c>
      <c r="F11" s="52">
        <v>145</v>
      </c>
      <c r="G11" s="52">
        <f t="shared" si="0"/>
        <v>290</v>
      </c>
      <c r="H11" s="50"/>
    </row>
    <row r="12" s="1" customFormat="1" customHeight="1" spans="1:8">
      <c r="A12" s="49">
        <v>9</v>
      </c>
      <c r="B12" s="50" t="s">
        <v>28</v>
      </c>
      <c r="C12" s="50" t="s">
        <v>29</v>
      </c>
      <c r="D12" s="49" t="s">
        <v>30</v>
      </c>
      <c r="E12" s="54">
        <v>2</v>
      </c>
      <c r="F12" s="52">
        <v>2450</v>
      </c>
      <c r="G12" s="52">
        <f t="shared" si="0"/>
        <v>4900</v>
      </c>
      <c r="H12" s="50"/>
    </row>
    <row r="13" s="1" customFormat="1" customHeight="1" spans="1:8">
      <c r="A13" s="49">
        <v>10</v>
      </c>
      <c r="B13" s="50" t="s">
        <v>31</v>
      </c>
      <c r="C13" s="50" t="s">
        <v>32</v>
      </c>
      <c r="D13" s="49" t="s">
        <v>30</v>
      </c>
      <c r="E13" s="54">
        <v>1</v>
      </c>
      <c r="F13" s="52">
        <v>1450</v>
      </c>
      <c r="G13" s="52">
        <f t="shared" si="0"/>
        <v>1450</v>
      </c>
      <c r="H13" s="50"/>
    </row>
    <row r="14" s="1" customFormat="1" ht="26" customHeight="1" spans="1:8">
      <c r="A14" s="49">
        <v>11</v>
      </c>
      <c r="B14" s="50" t="s">
        <v>33</v>
      </c>
      <c r="C14" s="50" t="s">
        <v>34</v>
      </c>
      <c r="D14" s="49" t="s">
        <v>35</v>
      </c>
      <c r="E14" s="55">
        <v>85</v>
      </c>
      <c r="F14" s="52">
        <v>35</v>
      </c>
      <c r="G14" s="52">
        <f t="shared" si="0"/>
        <v>2975</v>
      </c>
      <c r="H14" s="50"/>
    </row>
    <row r="15" s="1" customFormat="1" customHeight="1" spans="1:8">
      <c r="A15" s="49">
        <v>12</v>
      </c>
      <c r="B15" s="50" t="s">
        <v>36</v>
      </c>
      <c r="C15" s="50" t="s">
        <v>37</v>
      </c>
      <c r="D15" s="49" t="s">
        <v>13</v>
      </c>
      <c r="E15" s="51">
        <f>E10*2</f>
        <v>90</v>
      </c>
      <c r="F15" s="52">
        <v>35</v>
      </c>
      <c r="G15" s="52">
        <f t="shared" si="0"/>
        <v>3150</v>
      </c>
      <c r="H15" s="50"/>
    </row>
    <row r="16" s="1" customFormat="1" ht="24" spans="1:8">
      <c r="A16" s="49">
        <v>13</v>
      </c>
      <c r="B16" s="50" t="s">
        <v>38</v>
      </c>
      <c r="C16" s="50" t="s">
        <v>39</v>
      </c>
      <c r="D16" s="49" t="s">
        <v>40</v>
      </c>
      <c r="E16" s="51">
        <v>1</v>
      </c>
      <c r="F16" s="52">
        <v>3000</v>
      </c>
      <c r="G16" s="52">
        <f t="shared" si="0"/>
        <v>3000</v>
      </c>
      <c r="H16" s="50"/>
    </row>
    <row r="17" s="1" customFormat="1" ht="30" customHeight="1" spans="1:8">
      <c r="A17" s="56" t="s">
        <v>41</v>
      </c>
      <c r="B17" s="57"/>
      <c r="C17" s="57"/>
      <c r="D17" s="57"/>
      <c r="E17" s="57"/>
      <c r="F17" s="58"/>
      <c r="G17" s="52">
        <f>SUM(G4:G16)</f>
        <v>86390</v>
      </c>
      <c r="H17" s="50"/>
    </row>
    <row r="18" s="1" customFormat="1" ht="33" customHeight="1" spans="1:8">
      <c r="A18" s="59" t="s">
        <v>42</v>
      </c>
      <c r="B18" s="60" t="s">
        <v>43</v>
      </c>
      <c r="C18" s="50"/>
      <c r="D18" s="47"/>
      <c r="E18" s="47"/>
      <c r="F18" s="61"/>
      <c r="G18" s="52"/>
      <c r="H18" s="50"/>
    </row>
    <row r="19" s="1" customFormat="1" ht="14.25" spans="1:8">
      <c r="A19" s="49">
        <v>1</v>
      </c>
      <c r="B19" s="50" t="s">
        <v>44</v>
      </c>
      <c r="C19" s="50" t="s">
        <v>45</v>
      </c>
      <c r="D19" s="49" t="s">
        <v>13</v>
      </c>
      <c r="E19" s="51">
        <v>35</v>
      </c>
      <c r="F19" s="52">
        <v>50</v>
      </c>
      <c r="G19" s="52">
        <f t="shared" ref="G19:G24" si="1">E19*F19</f>
        <v>1750</v>
      </c>
      <c r="H19" s="50"/>
    </row>
    <row r="20" s="1" customFormat="1" ht="14.25" spans="1:8">
      <c r="A20" s="49">
        <v>2</v>
      </c>
      <c r="B20" s="50" t="s">
        <v>44</v>
      </c>
      <c r="C20" s="50" t="s">
        <v>46</v>
      </c>
      <c r="D20" s="49" t="s">
        <v>13</v>
      </c>
      <c r="E20" s="51">
        <v>160</v>
      </c>
      <c r="F20" s="52">
        <v>140</v>
      </c>
      <c r="G20" s="52">
        <f t="shared" si="1"/>
        <v>22400</v>
      </c>
      <c r="H20" s="50"/>
    </row>
    <row r="21" s="1" customFormat="1" ht="14.25" spans="1:8">
      <c r="A21" s="49">
        <v>3</v>
      </c>
      <c r="B21" s="50" t="s">
        <v>11</v>
      </c>
      <c r="C21" s="50" t="s">
        <v>47</v>
      </c>
      <c r="D21" s="49" t="s">
        <v>13</v>
      </c>
      <c r="E21" s="51">
        <v>400</v>
      </c>
      <c r="F21" s="52">
        <v>28</v>
      </c>
      <c r="G21" s="52">
        <f t="shared" si="1"/>
        <v>11200</v>
      </c>
      <c r="H21" s="50"/>
    </row>
    <row r="22" s="1" customFormat="1" ht="14.25" spans="1:8">
      <c r="A22" s="49">
        <v>4</v>
      </c>
      <c r="B22" s="50" t="s">
        <v>48</v>
      </c>
      <c r="C22" s="50" t="s">
        <v>22</v>
      </c>
      <c r="D22" s="62" t="s">
        <v>23</v>
      </c>
      <c r="E22" s="51">
        <v>110</v>
      </c>
      <c r="F22" s="52">
        <v>80</v>
      </c>
      <c r="G22" s="52">
        <f t="shared" si="1"/>
        <v>8800</v>
      </c>
      <c r="H22" s="50"/>
    </row>
    <row r="23" s="1" customFormat="1" ht="14.25" spans="1:8">
      <c r="A23" s="49">
        <v>5</v>
      </c>
      <c r="B23" s="50" t="s">
        <v>49</v>
      </c>
      <c r="C23" s="50" t="s">
        <v>50</v>
      </c>
      <c r="D23" s="62" t="s">
        <v>51</v>
      </c>
      <c r="E23" s="51">
        <v>110</v>
      </c>
      <c r="F23" s="52">
        <v>5</v>
      </c>
      <c r="G23" s="52">
        <f t="shared" si="1"/>
        <v>550</v>
      </c>
      <c r="H23" s="50"/>
    </row>
    <row r="24" s="1" customFormat="1" ht="24" spans="1:8">
      <c r="A24" s="49">
        <v>6</v>
      </c>
      <c r="B24" s="50" t="s">
        <v>38</v>
      </c>
      <c r="C24" s="50" t="s">
        <v>52</v>
      </c>
      <c r="D24" s="49" t="s">
        <v>40</v>
      </c>
      <c r="E24" s="51">
        <v>1</v>
      </c>
      <c r="F24" s="52">
        <v>3000</v>
      </c>
      <c r="G24" s="52">
        <f t="shared" si="1"/>
        <v>3000</v>
      </c>
      <c r="H24" s="50"/>
    </row>
    <row r="25" s="1" customFormat="1" ht="34" customHeight="1" spans="1:8">
      <c r="A25" s="56" t="s">
        <v>41</v>
      </c>
      <c r="B25" s="57"/>
      <c r="C25" s="57"/>
      <c r="D25" s="57"/>
      <c r="E25" s="57"/>
      <c r="F25" s="58"/>
      <c r="G25" s="52">
        <f>SUM(G19:G24)</f>
        <v>47700</v>
      </c>
      <c r="H25" s="50"/>
    </row>
    <row r="26" s="1" customFormat="1" ht="17" customHeight="1" spans="1:8">
      <c r="A26" s="45" t="s">
        <v>53</v>
      </c>
      <c r="B26" s="63" t="s">
        <v>54</v>
      </c>
      <c r="C26" s="50"/>
      <c r="D26" s="49"/>
      <c r="E26" s="51"/>
      <c r="F26" s="52"/>
      <c r="G26" s="52"/>
      <c r="H26" s="50"/>
    </row>
    <row r="27" s="1" customFormat="1" ht="21" customHeight="1" spans="1:8">
      <c r="A27" s="49">
        <v>1</v>
      </c>
      <c r="B27" s="50" t="s">
        <v>55</v>
      </c>
      <c r="C27" s="50" t="s">
        <v>56</v>
      </c>
      <c r="D27" s="49" t="s">
        <v>30</v>
      </c>
      <c r="E27" s="51">
        <v>2</v>
      </c>
      <c r="F27" s="52">
        <v>1900</v>
      </c>
      <c r="G27" s="52">
        <f>E27*F27</f>
        <v>3800</v>
      </c>
      <c r="H27" s="50"/>
    </row>
    <row r="28" s="1" customFormat="1" ht="24" customHeight="1" spans="1:8">
      <c r="A28" s="49">
        <v>2</v>
      </c>
      <c r="B28" s="50" t="s">
        <v>57</v>
      </c>
      <c r="C28" s="50" t="s">
        <v>58</v>
      </c>
      <c r="D28" s="49" t="s">
        <v>30</v>
      </c>
      <c r="E28" s="51">
        <v>110</v>
      </c>
      <c r="F28" s="52">
        <v>55</v>
      </c>
      <c r="G28" s="52">
        <f>E28*F28</f>
        <v>6050</v>
      </c>
      <c r="H28" s="50"/>
    </row>
    <row r="29" s="1" customFormat="1" ht="25" customHeight="1" spans="1:8">
      <c r="A29" s="49">
        <v>3</v>
      </c>
      <c r="B29" s="50" t="s">
        <v>59</v>
      </c>
      <c r="C29" s="50" t="s">
        <v>60</v>
      </c>
      <c r="D29" s="49" t="s">
        <v>30</v>
      </c>
      <c r="E29" s="51">
        <v>2</v>
      </c>
      <c r="F29" s="52">
        <v>900</v>
      </c>
      <c r="G29" s="52">
        <f>E29*F29</f>
        <v>1800</v>
      </c>
      <c r="H29" s="50"/>
    </row>
    <row r="30" s="1" customFormat="1" ht="33" customHeight="1" spans="1:8">
      <c r="A30" s="49">
        <v>4</v>
      </c>
      <c r="B30" s="50" t="s">
        <v>61</v>
      </c>
      <c r="C30" s="50" t="s">
        <v>62</v>
      </c>
      <c r="D30" s="49" t="s">
        <v>63</v>
      </c>
      <c r="E30" s="51">
        <v>350</v>
      </c>
      <c r="F30" s="52">
        <v>2</v>
      </c>
      <c r="G30" s="52">
        <f>E30*F30</f>
        <v>700</v>
      </c>
      <c r="H30" s="50"/>
    </row>
    <row r="31" s="1" customFormat="1" ht="33" customHeight="1" spans="1:8">
      <c r="A31" s="56" t="s">
        <v>41</v>
      </c>
      <c r="B31" s="57"/>
      <c r="C31" s="57"/>
      <c r="D31" s="57"/>
      <c r="E31" s="57"/>
      <c r="F31" s="58"/>
      <c r="G31" s="52">
        <f>SUM(G27:G30)</f>
        <v>12350</v>
      </c>
      <c r="H31" s="50"/>
    </row>
    <row r="32" s="1" customFormat="1" ht="33" customHeight="1" spans="1:8">
      <c r="A32" s="45" t="s">
        <v>64</v>
      </c>
      <c r="B32" s="63" t="s">
        <v>65</v>
      </c>
      <c r="C32" s="50"/>
      <c r="D32" s="47"/>
      <c r="E32" s="54"/>
      <c r="F32" s="52"/>
      <c r="G32" s="52"/>
      <c r="H32" s="50"/>
    </row>
    <row r="33" s="1" customFormat="1" customHeight="1" spans="1:8">
      <c r="A33" s="49">
        <v>1</v>
      </c>
      <c r="B33" s="50" t="s">
        <v>66</v>
      </c>
      <c r="C33" s="50" t="s">
        <v>67</v>
      </c>
      <c r="D33" s="49" t="s">
        <v>23</v>
      </c>
      <c r="E33" s="64">
        <v>110</v>
      </c>
      <c r="F33" s="52">
        <v>18</v>
      </c>
      <c r="G33" s="52">
        <f>E33*F33</f>
        <v>1980</v>
      </c>
      <c r="H33" s="50"/>
    </row>
    <row r="34" s="1" customFormat="1" customHeight="1" spans="1:8">
      <c r="A34" s="49">
        <v>2</v>
      </c>
      <c r="B34" s="50" t="s">
        <v>68</v>
      </c>
      <c r="C34" s="50" t="s">
        <v>69</v>
      </c>
      <c r="D34" s="49" t="s">
        <v>23</v>
      </c>
      <c r="E34" s="64">
        <v>110</v>
      </c>
      <c r="F34" s="52">
        <v>25</v>
      </c>
      <c r="G34" s="52">
        <f>E34*F34</f>
        <v>2750</v>
      </c>
      <c r="H34" s="50"/>
    </row>
    <row r="35" s="1" customFormat="1" customHeight="1" spans="1:8">
      <c r="A35" s="49">
        <v>3</v>
      </c>
      <c r="B35" s="50" t="s">
        <v>70</v>
      </c>
      <c r="C35" s="50" t="s">
        <v>71</v>
      </c>
      <c r="D35" s="49" t="s">
        <v>23</v>
      </c>
      <c r="E35" s="64">
        <v>110</v>
      </c>
      <c r="F35" s="52">
        <v>38</v>
      </c>
      <c r="G35" s="52">
        <f>E35*F35</f>
        <v>4180</v>
      </c>
      <c r="H35" s="50"/>
    </row>
    <row r="36" s="1" customFormat="1" customHeight="1" spans="1:8">
      <c r="A36" s="49">
        <v>4</v>
      </c>
      <c r="B36" s="50" t="s">
        <v>72</v>
      </c>
      <c r="C36" s="50" t="s">
        <v>73</v>
      </c>
      <c r="D36" s="49" t="s">
        <v>30</v>
      </c>
      <c r="E36" s="64">
        <f>E10</f>
        <v>45</v>
      </c>
      <c r="F36" s="52">
        <v>45</v>
      </c>
      <c r="G36" s="52">
        <f>E36*F36</f>
        <v>2025</v>
      </c>
      <c r="H36" s="50"/>
    </row>
    <row r="37" s="1" customFormat="1" customHeight="1" spans="1:8">
      <c r="A37" s="65">
        <v>5</v>
      </c>
      <c r="B37" s="66" t="s">
        <v>74</v>
      </c>
      <c r="C37" s="66" t="s">
        <v>75</v>
      </c>
      <c r="D37" s="65" t="s">
        <v>13</v>
      </c>
      <c r="E37" s="67">
        <v>780</v>
      </c>
      <c r="F37" s="68">
        <v>5</v>
      </c>
      <c r="G37" s="52">
        <f>E37*F37</f>
        <v>3900</v>
      </c>
      <c r="H37" s="50"/>
    </row>
    <row r="38" s="1" customFormat="1" ht="30" customHeight="1" spans="1:8">
      <c r="A38" s="49" t="s">
        <v>41</v>
      </c>
      <c r="B38" s="49"/>
      <c r="C38" s="49"/>
      <c r="D38" s="49"/>
      <c r="E38" s="49"/>
      <c r="F38" s="49"/>
      <c r="G38" s="52">
        <f>SUM(G33:G37)</f>
        <v>14835</v>
      </c>
      <c r="H38" s="69"/>
    </row>
    <row r="39" s="37" customFormat="1" ht="37" customHeight="1" spans="1:8">
      <c r="A39" s="49">
        <v>6</v>
      </c>
      <c r="B39" s="70" t="s">
        <v>76</v>
      </c>
      <c r="C39" s="71"/>
      <c r="D39" s="71"/>
      <c r="E39" s="71"/>
      <c r="F39" s="72"/>
      <c r="G39" s="52">
        <f>G17+G25+G31+G38</f>
        <v>161275</v>
      </c>
      <c r="H39" s="73"/>
    </row>
    <row r="40" s="38" customFormat="1" ht="29" customHeight="1" spans="1:8">
      <c r="A40" s="49">
        <v>7</v>
      </c>
      <c r="B40" s="74" t="s">
        <v>77</v>
      </c>
      <c r="C40" s="75"/>
      <c r="D40" s="76" t="s">
        <v>78</v>
      </c>
      <c r="E40" s="77">
        <f>SUM(G39:G39)</f>
        <v>161275</v>
      </c>
      <c r="F40" s="77"/>
      <c r="G40" s="77"/>
      <c r="H40" s="77"/>
    </row>
    <row r="41" s="38" customFormat="1" ht="29" customHeight="1" spans="1:8">
      <c r="A41" s="49"/>
      <c r="B41" s="74"/>
      <c r="C41" s="75"/>
      <c r="D41" s="76" t="s">
        <v>79</v>
      </c>
      <c r="E41" s="45" t="str">
        <f>"人民币"&amp;SUBSTITUTE(SUBSTITUTE(TEXT(TRUNC(FIXED(E40)),"[&gt;0][dbnum2];[&lt;0]负[dbnum2];;")&amp;TEXT(RIGHT(FIXED(E40),2),"圆[dbnum2]0角0分;;"&amp;IF(ABS(E40)&gt;1%,"圆整",)),"零角",IF(ABS(E40)&lt;1,,"零")),"零分","整")</f>
        <v>人民币壹拾陆万壹仟贰佰柒拾伍圆整</v>
      </c>
      <c r="F41" s="78"/>
      <c r="G41" s="45"/>
      <c r="H41" s="77"/>
    </row>
    <row r="42" s="1" customFormat="1" customHeight="1" spans="3:7">
      <c r="C42" s="39"/>
      <c r="F42" s="40"/>
      <c r="G42" s="40"/>
    </row>
    <row r="43" s="1" customFormat="1" customHeight="1" spans="3:7">
      <c r="C43" s="39"/>
      <c r="F43" s="40"/>
      <c r="G43" s="40"/>
    </row>
    <row r="44" s="1" customFormat="1" customHeight="1" spans="3:7">
      <c r="C44" s="39"/>
      <c r="F44" s="40"/>
      <c r="G44" s="40"/>
    </row>
    <row r="45" s="1" customFormat="1" customHeight="1" spans="3:7">
      <c r="C45" s="39"/>
      <c r="F45" s="40"/>
      <c r="G45" s="40"/>
    </row>
    <row r="46" s="1" customFormat="1" customHeight="1" spans="3:8">
      <c r="C46" s="39"/>
      <c r="F46" s="40"/>
      <c r="G46" s="40"/>
      <c r="H46" s="79"/>
    </row>
    <row r="47" s="1" customFormat="1" customHeight="1" spans="3:7">
      <c r="C47" s="39"/>
      <c r="F47" s="40"/>
      <c r="G47" s="40"/>
    </row>
    <row r="48" s="1" customFormat="1" customHeight="1" spans="3:7">
      <c r="C48" s="39"/>
      <c r="F48" s="40"/>
      <c r="G48" s="40"/>
    </row>
    <row r="49" s="1" customFormat="1" customHeight="1" spans="3:7">
      <c r="C49" s="39"/>
      <c r="F49" s="40"/>
      <c r="G49" s="40"/>
    </row>
    <row r="50" s="1" customFormat="1" customHeight="1" spans="3:7">
      <c r="C50" s="39"/>
      <c r="F50" s="40"/>
      <c r="G50" s="40"/>
    </row>
    <row r="51" s="1" customFormat="1" customHeight="1" spans="3:7">
      <c r="C51" s="39"/>
      <c r="F51" s="40"/>
      <c r="G51" s="40"/>
    </row>
    <row r="52" s="1" customFormat="1" customHeight="1" spans="3:7">
      <c r="C52" s="39"/>
      <c r="F52" s="40"/>
      <c r="G52" s="40"/>
    </row>
    <row r="53" s="1" customFormat="1" customHeight="1" spans="3:7">
      <c r="C53" s="39"/>
      <c r="F53" s="40"/>
      <c r="G53" s="40"/>
    </row>
    <row r="54" s="1" customFormat="1" customHeight="1" spans="3:7">
      <c r="C54" s="39"/>
      <c r="F54" s="40"/>
      <c r="G54" s="40"/>
    </row>
    <row r="55" s="1" customFormat="1" customHeight="1" spans="3:7">
      <c r="C55" s="39"/>
      <c r="F55" s="40"/>
      <c r="G55" s="40"/>
    </row>
    <row r="56" s="1" customFormat="1" customHeight="1" spans="3:7">
      <c r="C56" s="39"/>
      <c r="F56" s="40"/>
      <c r="G56" s="40"/>
    </row>
    <row r="57" s="1" customFormat="1" customHeight="1" spans="3:7">
      <c r="C57" s="39"/>
      <c r="F57" s="40"/>
      <c r="G57" s="40"/>
    </row>
    <row r="58" s="1" customFormat="1" customHeight="1" spans="3:7">
      <c r="C58" s="39"/>
      <c r="F58" s="40"/>
      <c r="G58" s="40"/>
    </row>
    <row r="59" s="1" customFormat="1" customHeight="1" spans="3:7">
      <c r="C59" s="39"/>
      <c r="F59" s="40"/>
      <c r="G59" s="40"/>
    </row>
    <row r="60" s="1" customFormat="1" customHeight="1" spans="3:7">
      <c r="C60" s="39"/>
      <c r="F60" s="40"/>
      <c r="G60" s="40"/>
    </row>
    <row r="61" s="1" customFormat="1" customHeight="1" spans="3:7">
      <c r="C61" s="39"/>
      <c r="F61" s="40"/>
      <c r="G61" s="40"/>
    </row>
    <row r="62" s="1" customFormat="1" customHeight="1" spans="3:7">
      <c r="C62" s="39"/>
      <c r="F62" s="40"/>
      <c r="G62" s="40"/>
    </row>
    <row r="63" s="1" customFormat="1" customHeight="1" spans="3:7">
      <c r="C63" s="39"/>
      <c r="F63" s="40"/>
      <c r="G63" s="40"/>
    </row>
    <row r="64" s="1" customFormat="1" customHeight="1" spans="3:7">
      <c r="C64" s="39"/>
      <c r="F64" s="40"/>
      <c r="G64" s="40"/>
    </row>
    <row r="65" s="1" customFormat="1" customHeight="1" spans="3:7">
      <c r="C65" s="39"/>
      <c r="F65" s="40"/>
      <c r="G65" s="40"/>
    </row>
    <row r="66" s="1" customFormat="1" customHeight="1" spans="3:7">
      <c r="C66" s="39"/>
      <c r="F66" s="40"/>
      <c r="G66" s="40"/>
    </row>
    <row r="67" s="1" customFormat="1" customHeight="1" spans="3:7">
      <c r="C67" s="39"/>
      <c r="F67" s="40"/>
      <c r="G67" s="40"/>
    </row>
    <row r="68" s="1" customFormat="1" customHeight="1" spans="3:7">
      <c r="C68" s="39"/>
      <c r="F68" s="40"/>
      <c r="G68" s="40"/>
    </row>
    <row r="69" s="1" customFormat="1" customHeight="1" spans="3:7">
      <c r="C69" s="39"/>
      <c r="F69" s="40"/>
      <c r="G69" s="40"/>
    </row>
    <row r="70" s="1" customFormat="1" customHeight="1" spans="3:7">
      <c r="C70" s="39"/>
      <c r="F70" s="40"/>
      <c r="G70" s="40"/>
    </row>
    <row r="71" s="1" customFormat="1" customHeight="1" spans="3:7">
      <c r="C71" s="39"/>
      <c r="F71" s="40"/>
      <c r="G71" s="40"/>
    </row>
    <row r="72" s="1" customFormat="1" customHeight="1" spans="3:7">
      <c r="C72" s="39"/>
      <c r="F72" s="40"/>
      <c r="G72" s="40"/>
    </row>
    <row r="73" s="1" customFormat="1" customHeight="1" spans="3:7">
      <c r="C73" s="39"/>
      <c r="F73" s="40"/>
      <c r="G73" s="40"/>
    </row>
    <row r="74" s="1" customFormat="1" customHeight="1" spans="3:7">
      <c r="C74" s="39"/>
      <c r="F74" s="40"/>
      <c r="G74" s="40"/>
    </row>
    <row r="75" s="1" customFormat="1" customHeight="1" spans="3:7">
      <c r="C75" s="39"/>
      <c r="F75" s="40"/>
      <c r="G75" s="40"/>
    </row>
    <row r="76" s="1" customFormat="1" customHeight="1" spans="3:7">
      <c r="C76" s="39"/>
      <c r="F76" s="40"/>
      <c r="G76" s="40"/>
    </row>
    <row r="77" s="1" customFormat="1" customHeight="1" spans="3:7">
      <c r="C77" s="39"/>
      <c r="F77" s="40"/>
      <c r="G77" s="40"/>
    </row>
    <row r="78" s="1" customFormat="1" customHeight="1" spans="3:7">
      <c r="C78" s="39"/>
      <c r="F78" s="40"/>
      <c r="G78" s="40"/>
    </row>
    <row r="79" s="1" customFormat="1" customHeight="1" spans="3:7">
      <c r="C79" s="39"/>
      <c r="F79" s="40"/>
      <c r="G79" s="40"/>
    </row>
    <row r="80" s="1" customFormat="1" customHeight="1" spans="3:7">
      <c r="C80" s="39"/>
      <c r="F80" s="40"/>
      <c r="G80" s="40"/>
    </row>
    <row r="81" s="1" customFormat="1" customHeight="1" spans="3:7">
      <c r="C81" s="39"/>
      <c r="F81" s="40"/>
      <c r="G81" s="40"/>
    </row>
    <row r="82" s="1" customFormat="1" customHeight="1" spans="3:7">
      <c r="C82" s="39"/>
      <c r="F82" s="40"/>
      <c r="G82" s="40"/>
    </row>
    <row r="83" s="1" customFormat="1" customHeight="1" spans="3:7">
      <c r="C83" s="39"/>
      <c r="F83" s="40"/>
      <c r="G83" s="40"/>
    </row>
    <row r="84" s="1" customFormat="1" customHeight="1" spans="3:7">
      <c r="C84" s="39"/>
      <c r="F84" s="40"/>
      <c r="G84" s="40"/>
    </row>
    <row r="85" s="1" customFormat="1" customHeight="1" spans="3:7">
      <c r="C85" s="39"/>
      <c r="F85" s="40"/>
      <c r="G85" s="40"/>
    </row>
    <row r="86" s="1" customFormat="1" customHeight="1" spans="3:7">
      <c r="C86" s="39"/>
      <c r="F86" s="40"/>
      <c r="G86" s="40"/>
    </row>
    <row r="87" s="1" customFormat="1" customHeight="1" spans="3:7">
      <c r="C87" s="39"/>
      <c r="F87" s="40"/>
      <c r="G87" s="40"/>
    </row>
    <row r="88" s="1" customFormat="1" customHeight="1" spans="3:7">
      <c r="C88" s="39"/>
      <c r="F88" s="40"/>
      <c r="G88" s="40"/>
    </row>
    <row r="89" s="1" customFormat="1" customHeight="1" spans="3:7">
      <c r="C89" s="39"/>
      <c r="F89" s="40"/>
      <c r="G89" s="40"/>
    </row>
    <row r="90" s="1" customFormat="1" customHeight="1" spans="3:7">
      <c r="C90" s="39"/>
      <c r="F90" s="40"/>
      <c r="G90" s="40"/>
    </row>
    <row r="91" s="1" customFormat="1" customHeight="1" spans="3:7">
      <c r="C91" s="39"/>
      <c r="F91" s="40"/>
      <c r="G91" s="40"/>
    </row>
    <row r="92" s="1" customFormat="1" customHeight="1" spans="3:7">
      <c r="C92" s="39"/>
      <c r="F92" s="40"/>
      <c r="G92" s="40"/>
    </row>
    <row r="93" s="1" customFormat="1" customHeight="1" spans="3:7">
      <c r="C93" s="39"/>
      <c r="F93" s="40"/>
      <c r="G93" s="40"/>
    </row>
    <row r="94" s="1" customFormat="1" customHeight="1" spans="3:7">
      <c r="C94" s="39"/>
      <c r="F94" s="40"/>
      <c r="G94" s="40"/>
    </row>
    <row r="95" s="1" customFormat="1" customHeight="1" spans="3:7">
      <c r="C95" s="39"/>
      <c r="F95" s="40"/>
      <c r="G95" s="40"/>
    </row>
    <row r="96" s="1" customFormat="1" ht="48" customHeight="1" spans="3:7">
      <c r="C96" s="39"/>
      <c r="F96" s="40"/>
      <c r="G96" s="40"/>
    </row>
    <row r="97" s="1" customFormat="1" customHeight="1" spans="3:7">
      <c r="C97" s="39"/>
      <c r="F97" s="40"/>
      <c r="G97" s="40"/>
    </row>
    <row r="98" s="1" customFormat="1" customHeight="1" spans="3:7">
      <c r="C98" s="39"/>
      <c r="F98" s="40"/>
      <c r="G98" s="40"/>
    </row>
    <row r="99" s="1" customFormat="1" customHeight="1" spans="3:7">
      <c r="C99" s="39"/>
      <c r="F99" s="40"/>
      <c r="G99" s="40"/>
    </row>
    <row r="100" s="1" customFormat="1" customHeight="1" spans="3:7">
      <c r="C100" s="39"/>
      <c r="F100" s="40"/>
      <c r="G100" s="40"/>
    </row>
    <row r="101" s="1" customFormat="1" customHeight="1" spans="3:7">
      <c r="C101" s="39"/>
      <c r="F101" s="40"/>
      <c r="G101" s="40"/>
    </row>
    <row r="102" s="1" customFormat="1" customHeight="1" spans="3:7">
      <c r="C102" s="39"/>
      <c r="F102" s="40"/>
      <c r="G102" s="40"/>
    </row>
    <row r="103" s="1" customFormat="1" customHeight="1" spans="3:7">
      <c r="C103" s="39"/>
      <c r="F103" s="40"/>
      <c r="G103" s="40"/>
    </row>
    <row r="104" s="1" customFormat="1" customHeight="1" spans="3:7">
      <c r="C104" s="39"/>
      <c r="F104" s="40"/>
      <c r="G104" s="40"/>
    </row>
    <row r="105" s="1" customFormat="1" customHeight="1" spans="3:7">
      <c r="C105" s="39"/>
      <c r="F105" s="40"/>
      <c r="G105" s="40"/>
    </row>
    <row r="106" s="1" customFormat="1" customHeight="1" spans="3:7">
      <c r="C106" s="39"/>
      <c r="F106" s="40"/>
      <c r="G106" s="40"/>
    </row>
    <row r="107" s="1" customFormat="1" customHeight="1" spans="3:7">
      <c r="C107" s="39"/>
      <c r="F107" s="40"/>
      <c r="G107" s="40"/>
    </row>
    <row r="108" s="1" customFormat="1" customHeight="1" spans="3:7">
      <c r="C108" s="39"/>
      <c r="F108" s="40"/>
      <c r="G108" s="40"/>
    </row>
    <row r="109" s="1" customFormat="1" customHeight="1" spans="3:7">
      <c r="C109" s="39"/>
      <c r="F109" s="40"/>
      <c r="G109" s="40"/>
    </row>
    <row r="110" s="1" customFormat="1" customHeight="1" spans="3:7">
      <c r="C110" s="39"/>
      <c r="F110" s="40"/>
      <c r="G110" s="40"/>
    </row>
    <row r="111" s="1" customFormat="1" customHeight="1" spans="3:7">
      <c r="C111" s="39"/>
      <c r="F111" s="40"/>
      <c r="G111" s="40"/>
    </row>
    <row r="112" s="1" customFormat="1" customHeight="1" spans="3:7">
      <c r="C112" s="39"/>
      <c r="F112" s="40"/>
      <c r="G112" s="40"/>
    </row>
    <row r="113" s="1" customFormat="1" customHeight="1" spans="3:7">
      <c r="C113" s="39"/>
      <c r="F113" s="40"/>
      <c r="G113" s="40"/>
    </row>
    <row r="114" s="1" customFormat="1" customHeight="1" spans="3:7">
      <c r="C114" s="39"/>
      <c r="F114" s="40"/>
      <c r="G114" s="40"/>
    </row>
    <row r="115" s="1" customFormat="1" customHeight="1" spans="3:7">
      <c r="C115" s="39"/>
      <c r="F115" s="40"/>
      <c r="G115" s="40"/>
    </row>
    <row r="116" s="1" customFormat="1" ht="24" customHeight="1" spans="3:7">
      <c r="C116" s="39"/>
      <c r="F116" s="40"/>
      <c r="G116" s="40"/>
    </row>
    <row r="117" s="1" customFormat="1" customHeight="1" spans="3:7">
      <c r="C117" s="39"/>
      <c r="F117" s="40"/>
      <c r="G117" s="40"/>
    </row>
    <row r="118" s="1" customFormat="1" ht="31" customHeight="1" spans="3:7">
      <c r="C118" s="39"/>
      <c r="F118" s="40"/>
      <c r="G118" s="40"/>
    </row>
    <row r="119" s="1" customFormat="1" ht="30" customHeight="1" spans="3:7">
      <c r="C119" s="39"/>
      <c r="F119" s="40"/>
      <c r="G119" s="40"/>
    </row>
    <row r="120" s="1" customFormat="1" ht="29" customHeight="1" spans="3:7">
      <c r="C120" s="39"/>
      <c r="F120" s="40"/>
      <c r="G120" s="40"/>
    </row>
    <row r="121" s="1" customFormat="1" ht="28" customHeight="1" spans="3:7">
      <c r="C121" s="39"/>
      <c r="F121" s="40"/>
      <c r="G121" s="40"/>
    </row>
  </sheetData>
  <autoFilter ref="A2:H41">
    <extLst/>
  </autoFilter>
  <mergeCells count="10">
    <mergeCell ref="A1:H1"/>
    <mergeCell ref="A17:F17"/>
    <mergeCell ref="A25:F25"/>
    <mergeCell ref="A31:F31"/>
    <mergeCell ref="A38:F38"/>
    <mergeCell ref="C39:F39"/>
    <mergeCell ref="E40:H40"/>
    <mergeCell ref="E41:H41"/>
    <mergeCell ref="A40:A41"/>
    <mergeCell ref="B40:C41"/>
  </mergeCells>
  <pageMargins left="0.471527777777778" right="0.590277777777778" top="0.275" bottom="0.235416666666667" header="0.354166666666667" footer="0.27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A1" sqref="A1:H1"/>
    </sheetView>
  </sheetViews>
  <sheetFormatPr defaultColWidth="9.33333333333333" defaultRowHeight="11.25" outlineLevelCol="7"/>
  <cols>
    <col min="1" max="1" width="9.9" customWidth="1"/>
    <col min="2" max="2" width="27.0111111111111" customWidth="1"/>
    <col min="3" max="3" width="33.9" customWidth="1"/>
    <col min="4" max="4" width="11.6777777777778" customWidth="1"/>
    <col min="5" max="5" width="11.4555555555556" customWidth="1"/>
    <col min="6" max="6" width="16.1222222222222" customWidth="1"/>
    <col min="7" max="7" width="18.7888888888889" customWidth="1"/>
    <col min="8" max="8" width="9.9" customWidth="1"/>
  </cols>
  <sheetData>
    <row r="1" s="1" customFormat="1" ht="28.5" customHeight="1" spans="1:8">
      <c r="A1" s="2" t="s">
        <v>80</v>
      </c>
      <c r="B1" s="3"/>
      <c r="C1" s="3"/>
      <c r="D1" s="3"/>
      <c r="E1" s="3"/>
      <c r="F1" s="3"/>
      <c r="G1" s="3"/>
      <c r="H1" s="4"/>
    </row>
    <row r="2" s="1" customFormat="1" ht="22.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</row>
    <row r="3" ht="39" customHeight="1" spans="1:8">
      <c r="A3" s="7" t="s">
        <v>9</v>
      </c>
      <c r="B3" s="8" t="s">
        <v>10</v>
      </c>
      <c r="C3" s="7"/>
      <c r="D3" s="7"/>
      <c r="E3" s="7"/>
      <c r="F3" s="7"/>
      <c r="G3" s="7"/>
      <c r="H3" s="9"/>
    </row>
    <row r="4" ht="22.5" customHeight="1" spans="1:8">
      <c r="A4" s="7">
        <v>1</v>
      </c>
      <c r="B4" s="8" t="s">
        <v>11</v>
      </c>
      <c r="C4" s="7" t="s">
        <v>12</v>
      </c>
      <c r="D4" s="7"/>
      <c r="E4" s="10"/>
      <c r="F4" s="11"/>
      <c r="G4" s="11"/>
      <c r="H4" s="7"/>
    </row>
    <row r="5" ht="22.5" customHeight="1" spans="1:8">
      <c r="A5" s="7">
        <v>2</v>
      </c>
      <c r="B5" s="8" t="s">
        <v>11</v>
      </c>
      <c r="C5" s="7" t="s">
        <v>14</v>
      </c>
      <c r="D5" s="7"/>
      <c r="E5" s="10"/>
      <c r="F5" s="11"/>
      <c r="G5" s="11"/>
      <c r="H5" s="7"/>
    </row>
    <row r="6" ht="22.5" customHeight="1" spans="1:8">
      <c r="A6" s="7">
        <v>3</v>
      </c>
      <c r="B6" s="8" t="s">
        <v>11</v>
      </c>
      <c r="C6" s="7" t="s">
        <v>15</v>
      </c>
      <c r="D6" s="7"/>
      <c r="E6" s="10"/>
      <c r="F6" s="11"/>
      <c r="G6" s="11"/>
      <c r="H6" s="7"/>
    </row>
    <row r="7" ht="22.5" customHeight="1" spans="1:8">
      <c r="A7" s="7">
        <v>4</v>
      </c>
      <c r="B7" s="8" t="s">
        <v>16</v>
      </c>
      <c r="C7" s="7" t="s">
        <v>17</v>
      </c>
      <c r="D7" s="7"/>
      <c r="E7" s="10"/>
      <c r="F7" s="11"/>
      <c r="G7" s="11"/>
      <c r="H7" s="12"/>
    </row>
    <row r="8" ht="22.5" customHeight="1" spans="1:8">
      <c r="A8" s="7">
        <v>5</v>
      </c>
      <c r="B8" s="8" t="s">
        <v>18</v>
      </c>
      <c r="C8" s="7" t="s">
        <v>19</v>
      </c>
      <c r="D8" s="7"/>
      <c r="E8" s="10"/>
      <c r="F8" s="11"/>
      <c r="G8" s="11"/>
      <c r="H8" s="7"/>
    </row>
    <row r="9" ht="22.5" customHeight="1" spans="1:8">
      <c r="A9" s="7">
        <v>6</v>
      </c>
      <c r="B9" s="8" t="s">
        <v>21</v>
      </c>
      <c r="C9" s="7" t="s">
        <v>22</v>
      </c>
      <c r="D9" s="7"/>
      <c r="E9" s="10"/>
      <c r="F9" s="11"/>
      <c r="G9" s="11"/>
      <c r="H9" s="7"/>
    </row>
    <row r="10" ht="22.5" customHeight="1" spans="1:8">
      <c r="A10" s="7">
        <v>7</v>
      </c>
      <c r="B10" s="8" t="s">
        <v>24</v>
      </c>
      <c r="C10" s="7"/>
      <c r="D10" s="7"/>
      <c r="E10" s="10"/>
      <c r="F10" s="11"/>
      <c r="G10" s="11"/>
      <c r="H10" s="7"/>
    </row>
    <row r="11" ht="22.5" customHeight="1" spans="1:8">
      <c r="A11" s="7">
        <v>8</v>
      </c>
      <c r="B11" s="8" t="s">
        <v>26</v>
      </c>
      <c r="C11" s="7"/>
      <c r="D11" s="7"/>
      <c r="E11" s="10"/>
      <c r="F11" s="11"/>
      <c r="G11" s="11"/>
      <c r="H11" s="7"/>
    </row>
    <row r="12" ht="22.5" customHeight="1" spans="1:8">
      <c r="A12" s="7">
        <v>9</v>
      </c>
      <c r="B12" s="8" t="s">
        <v>28</v>
      </c>
      <c r="C12" s="7" t="s">
        <v>29</v>
      </c>
      <c r="D12" s="7"/>
      <c r="E12" s="13"/>
      <c r="F12" s="11"/>
      <c r="G12" s="11"/>
      <c r="H12" s="7"/>
    </row>
    <row r="13" ht="22.5" customHeight="1" spans="1:8">
      <c r="A13" s="7">
        <v>10</v>
      </c>
      <c r="B13" s="8" t="s">
        <v>31</v>
      </c>
      <c r="C13" s="7" t="s">
        <v>32</v>
      </c>
      <c r="D13" s="7"/>
      <c r="E13" s="13"/>
      <c r="F13" s="11"/>
      <c r="G13" s="11"/>
      <c r="H13" s="7"/>
    </row>
    <row r="14" ht="22.5" customHeight="1" spans="1:8">
      <c r="A14" s="7">
        <v>11</v>
      </c>
      <c r="B14" s="8" t="s">
        <v>33</v>
      </c>
      <c r="C14" s="7" t="s">
        <v>34</v>
      </c>
      <c r="D14" s="7"/>
      <c r="E14" s="14"/>
      <c r="F14" s="11"/>
      <c r="G14" s="11"/>
      <c r="H14" s="7"/>
    </row>
    <row r="15" ht="22.5" customHeight="1" spans="1:8">
      <c r="A15" s="7">
        <v>12</v>
      </c>
      <c r="B15" s="8" t="s">
        <v>36</v>
      </c>
      <c r="C15" s="7" t="s">
        <v>37</v>
      </c>
      <c r="D15" s="7"/>
      <c r="E15" s="10"/>
      <c r="F15" s="11"/>
      <c r="G15" s="11"/>
      <c r="H15" s="7"/>
    </row>
    <row r="16" ht="22.5" customHeight="1" spans="1:8">
      <c r="A16" s="7">
        <v>13</v>
      </c>
      <c r="B16" s="8" t="s">
        <v>38</v>
      </c>
      <c r="C16" s="7" t="s">
        <v>39</v>
      </c>
      <c r="D16" s="7"/>
      <c r="E16" s="10"/>
      <c r="F16" s="11"/>
      <c r="G16" s="11"/>
      <c r="H16" s="7"/>
    </row>
    <row r="17" ht="22.5" customHeight="1" spans="1:8">
      <c r="A17" s="15" t="s">
        <v>41</v>
      </c>
      <c r="B17" s="16"/>
      <c r="C17" s="16"/>
      <c r="D17" s="16"/>
      <c r="E17" s="16"/>
      <c r="F17" s="9"/>
      <c r="G17" s="11"/>
      <c r="H17" s="7"/>
    </row>
    <row r="18" ht="39" customHeight="1" spans="1:8">
      <c r="A18" s="7" t="s">
        <v>42</v>
      </c>
      <c r="B18" s="17" t="s">
        <v>43</v>
      </c>
      <c r="C18" s="7"/>
      <c r="D18" s="7"/>
      <c r="E18" s="7"/>
      <c r="F18" s="11"/>
      <c r="G18" s="11"/>
      <c r="H18" s="7"/>
    </row>
    <row r="19" ht="22.5" customHeight="1" spans="1:8">
      <c r="A19" s="7">
        <v>1</v>
      </c>
      <c r="B19" s="8" t="s">
        <v>44</v>
      </c>
      <c r="C19" s="7"/>
      <c r="D19" s="7"/>
      <c r="E19" s="10"/>
      <c r="F19" s="11"/>
      <c r="G19" s="11"/>
      <c r="H19" s="7"/>
    </row>
    <row r="20" ht="22.5" customHeight="1" spans="1:8">
      <c r="A20" s="7">
        <v>2</v>
      </c>
      <c r="B20" s="8" t="s">
        <v>44</v>
      </c>
      <c r="C20" s="7"/>
      <c r="D20" s="7"/>
      <c r="E20" s="10"/>
      <c r="F20" s="11"/>
      <c r="G20" s="11"/>
      <c r="H20" s="7"/>
    </row>
    <row r="21" ht="22.5" customHeight="1" spans="1:8">
      <c r="A21" s="7">
        <v>3</v>
      </c>
      <c r="B21" s="8" t="s">
        <v>11</v>
      </c>
      <c r="C21" s="7" t="s">
        <v>47</v>
      </c>
      <c r="D21" s="7"/>
      <c r="E21" s="10"/>
      <c r="F21" s="11"/>
      <c r="G21" s="11"/>
      <c r="H21" s="7"/>
    </row>
    <row r="22" ht="22.5" customHeight="1" spans="1:8">
      <c r="A22" s="7">
        <v>4</v>
      </c>
      <c r="B22" s="8" t="s">
        <v>48</v>
      </c>
      <c r="C22" s="7" t="s">
        <v>22</v>
      </c>
      <c r="D22" s="18"/>
      <c r="E22" s="10"/>
      <c r="F22" s="11"/>
      <c r="G22" s="11"/>
      <c r="H22" s="7"/>
    </row>
    <row r="23" ht="22.5" customHeight="1" spans="1:8">
      <c r="A23" s="7">
        <v>5</v>
      </c>
      <c r="B23" s="8" t="s">
        <v>49</v>
      </c>
      <c r="C23" s="7" t="s">
        <v>50</v>
      </c>
      <c r="D23" s="18"/>
      <c r="E23" s="10"/>
      <c r="F23" s="11"/>
      <c r="G23" s="11"/>
      <c r="H23" s="7"/>
    </row>
    <row r="24" ht="22.5" customHeight="1" spans="1:8">
      <c r="A24" s="7">
        <v>6</v>
      </c>
      <c r="B24" s="8" t="s">
        <v>38</v>
      </c>
      <c r="C24" s="7" t="s">
        <v>52</v>
      </c>
      <c r="D24" s="7"/>
      <c r="E24" s="10"/>
      <c r="F24" s="11"/>
      <c r="G24" s="11"/>
      <c r="H24" s="7"/>
    </row>
    <row r="25" ht="22.5" customHeight="1" spans="1:8">
      <c r="A25" s="15" t="s">
        <v>41</v>
      </c>
      <c r="B25" s="16"/>
      <c r="C25" s="16"/>
      <c r="D25" s="16"/>
      <c r="E25" s="16"/>
      <c r="F25" s="9"/>
      <c r="G25" s="11"/>
      <c r="H25" s="7"/>
    </row>
    <row r="26" ht="22.5" customHeight="1" spans="1:8">
      <c r="A26" s="19" t="s">
        <v>53</v>
      </c>
      <c r="B26" s="20" t="s">
        <v>54</v>
      </c>
      <c r="C26" s="7"/>
      <c r="D26" s="7"/>
      <c r="E26" s="10"/>
      <c r="F26" s="11"/>
      <c r="G26" s="11"/>
      <c r="H26" s="7"/>
    </row>
    <row r="27" ht="22.5" customHeight="1" spans="1:8">
      <c r="A27" s="7">
        <v>1</v>
      </c>
      <c r="B27" s="8" t="s">
        <v>55</v>
      </c>
      <c r="C27" s="7"/>
      <c r="D27" s="7"/>
      <c r="E27" s="10"/>
      <c r="F27" s="11"/>
      <c r="G27" s="11"/>
      <c r="H27" s="7"/>
    </row>
    <row r="28" ht="22.5" customHeight="1" spans="1:8">
      <c r="A28" s="7">
        <v>2</v>
      </c>
      <c r="B28" s="8" t="s">
        <v>57</v>
      </c>
      <c r="C28" s="7"/>
      <c r="D28" s="7"/>
      <c r="E28" s="10"/>
      <c r="F28" s="11"/>
      <c r="G28" s="11"/>
      <c r="H28" s="7"/>
    </row>
    <row r="29" ht="22.5" customHeight="1" spans="1:8">
      <c r="A29" s="7">
        <v>3</v>
      </c>
      <c r="B29" s="8" t="s">
        <v>59</v>
      </c>
      <c r="C29" s="7"/>
      <c r="D29" s="7"/>
      <c r="E29" s="10"/>
      <c r="F29" s="11"/>
      <c r="G29" s="11"/>
      <c r="H29" s="7"/>
    </row>
    <row r="30" ht="22.5" customHeight="1" spans="1:8">
      <c r="A30" s="7">
        <v>4</v>
      </c>
      <c r="B30" s="8" t="s">
        <v>61</v>
      </c>
      <c r="C30" s="7" t="s">
        <v>62</v>
      </c>
      <c r="D30" s="7"/>
      <c r="E30" s="10"/>
      <c r="F30" s="11"/>
      <c r="G30" s="11"/>
      <c r="H30" s="7"/>
    </row>
    <row r="31" ht="22.5" customHeight="1" spans="1:8">
      <c r="A31" s="15" t="s">
        <v>41</v>
      </c>
      <c r="B31" s="16"/>
      <c r="C31" s="16"/>
      <c r="D31" s="16"/>
      <c r="E31" s="16"/>
      <c r="F31" s="9"/>
      <c r="G31" s="11"/>
      <c r="H31" s="7"/>
    </row>
    <row r="32" ht="22.5" customHeight="1" spans="1:8">
      <c r="A32" s="19" t="s">
        <v>64</v>
      </c>
      <c r="B32" s="20" t="s">
        <v>65</v>
      </c>
      <c r="C32" s="7"/>
      <c r="D32" s="7"/>
      <c r="E32" s="13"/>
      <c r="F32" s="11"/>
      <c r="G32" s="11"/>
      <c r="H32" s="7"/>
    </row>
    <row r="33" ht="22.5" customHeight="1" spans="1:8">
      <c r="A33" s="7">
        <v>1</v>
      </c>
      <c r="B33" s="8" t="s">
        <v>66</v>
      </c>
      <c r="C33" s="7" t="s">
        <v>67</v>
      </c>
      <c r="D33" s="7"/>
      <c r="E33" s="21"/>
      <c r="F33" s="11"/>
      <c r="G33" s="11"/>
      <c r="H33" s="7"/>
    </row>
    <row r="34" ht="22.5" customHeight="1" spans="1:8">
      <c r="A34" s="7">
        <v>2</v>
      </c>
      <c r="B34" s="8" t="s">
        <v>68</v>
      </c>
      <c r="C34" s="7" t="s">
        <v>69</v>
      </c>
      <c r="D34" s="7"/>
      <c r="E34" s="21"/>
      <c r="F34" s="11"/>
      <c r="G34" s="11"/>
      <c r="H34" s="7"/>
    </row>
    <row r="35" ht="22.5" customHeight="1" spans="1:8">
      <c r="A35" s="7">
        <v>3</v>
      </c>
      <c r="B35" s="8" t="s">
        <v>70</v>
      </c>
      <c r="C35" s="7" t="s">
        <v>71</v>
      </c>
      <c r="D35" s="7"/>
      <c r="E35" s="21"/>
      <c r="F35" s="11"/>
      <c r="G35" s="11"/>
      <c r="H35" s="7"/>
    </row>
    <row r="36" ht="22.5" customHeight="1" spans="1:8">
      <c r="A36" s="7">
        <v>4</v>
      </c>
      <c r="B36" s="8" t="s">
        <v>72</v>
      </c>
      <c r="C36" s="7" t="s">
        <v>73</v>
      </c>
      <c r="D36" s="7"/>
      <c r="E36" s="21"/>
      <c r="F36" s="11"/>
      <c r="G36" s="11"/>
      <c r="H36" s="7"/>
    </row>
    <row r="37" ht="22.5" customHeight="1" spans="1:8">
      <c r="A37" s="22">
        <v>5</v>
      </c>
      <c r="B37" s="23" t="s">
        <v>74</v>
      </c>
      <c r="C37" s="22" t="s">
        <v>75</v>
      </c>
      <c r="D37" s="22"/>
      <c r="E37" s="24"/>
      <c r="F37" s="25"/>
      <c r="G37" s="11"/>
      <c r="H37" s="7"/>
    </row>
    <row r="38" ht="22.5" customHeight="1" spans="1:8">
      <c r="A38" s="7" t="s">
        <v>41</v>
      </c>
      <c r="B38" s="7"/>
      <c r="C38" s="7"/>
      <c r="D38" s="7"/>
      <c r="E38" s="7"/>
      <c r="F38" s="7"/>
      <c r="G38" s="11"/>
      <c r="H38" s="26"/>
    </row>
    <row r="39" ht="22.5" customHeight="1" spans="1:8">
      <c r="A39" s="7">
        <v>6</v>
      </c>
      <c r="B39" s="27" t="s">
        <v>76</v>
      </c>
      <c r="C39" s="28"/>
      <c r="D39" s="28"/>
      <c r="E39" s="28"/>
      <c r="F39" s="29"/>
      <c r="G39" s="11"/>
      <c r="H39" s="30"/>
    </row>
    <row r="40" ht="22.5" customHeight="1" spans="1:8">
      <c r="A40" s="7">
        <v>7</v>
      </c>
      <c r="B40" s="31" t="s">
        <v>77</v>
      </c>
      <c r="C40" s="32"/>
      <c r="D40" s="33" t="s">
        <v>78</v>
      </c>
      <c r="E40" s="34">
        <f>SUM(G39:G39)</f>
        <v>0</v>
      </c>
      <c r="F40" s="34"/>
      <c r="G40" s="34"/>
      <c r="H40" s="34"/>
    </row>
    <row r="41" ht="22.5" customHeight="1" spans="1:8">
      <c r="A41" s="7"/>
      <c r="B41" s="35"/>
      <c r="C41" s="32"/>
      <c r="D41" s="33" t="s">
        <v>79</v>
      </c>
      <c r="E41" s="19" t="str">
        <f>"人民币"&amp;SUBSTITUTE(SUBSTITUTE(TEXT(TRUNC(FIXED(E40)),"[&gt;0][dbnum2];[&lt;0]负[dbnum2];;")&amp;TEXT(RIGHT(FIXED(E40),2),"圆[dbnum2]0角0分;;"&amp;IF(ABS(E40)&gt;1%,"圆整",)),"零角",IF(ABS(E40)&lt;1,,"零")),"零分","整")</f>
        <v>人民币</v>
      </c>
      <c r="F41" s="36"/>
      <c r="G41" s="19"/>
      <c r="H41" s="34"/>
    </row>
  </sheetData>
  <mergeCells count="10">
    <mergeCell ref="A1:H1"/>
    <mergeCell ref="A17:F17"/>
    <mergeCell ref="A25:F25"/>
    <mergeCell ref="A31:F31"/>
    <mergeCell ref="A38:F38"/>
    <mergeCell ref="C39:F39"/>
    <mergeCell ref="E40:H40"/>
    <mergeCell ref="E41:H41"/>
    <mergeCell ref="A40:A41"/>
    <mergeCell ref="B40:C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医气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2024-06-20T03:44:00Z</dcterms:created>
  <dcterms:modified xsi:type="dcterms:W3CDTF">2024-07-19T00:46:52Z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9736C2132869466F941476A754A5D43C_12</vt:lpwstr>
  </property>
  <property fmtid="{D5CDD505-2E9C-101B-9397-08002B2CF9AE}" pid="3" name="KSOProductBuildVer">
    <vt:lpwstr>2052-10.8.2.6613</vt:lpwstr>
  </property>
</Properties>
</file>